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0" yWindow="45" windowWidth="15960" windowHeight="12240" firstSheet="2" activeTab="3"/>
  </bookViews>
  <sheets>
    <sheet name="Export Summary" sheetId="1" r:id="rId1"/>
    <sheet name="GPST Norfolk Exemplar - Start T" sheetId="2" r:id="rId2"/>
    <sheet name="GPST Norfolk Exemplar - Week 1" sheetId="4" r:id="rId3"/>
    <sheet name="GPST Norfolk Exemplar -Week2" sheetId="5" r:id="rId4"/>
    <sheet name="ignore" sheetId="3" r:id="rId5"/>
  </sheets>
  <calcPr calcId="145621"/>
</workbook>
</file>

<file path=xl/calcChain.xml><?xml version="1.0" encoding="utf-8"?>
<calcChain xmlns="http://schemas.openxmlformats.org/spreadsheetml/2006/main">
  <c r="C31" i="5" l="1"/>
  <c r="F30" i="5"/>
  <c r="E30" i="5"/>
  <c r="D30" i="5"/>
  <c r="C30" i="5"/>
  <c r="H30" i="5" s="1"/>
  <c r="B30" i="5"/>
  <c r="C29" i="5"/>
  <c r="F28" i="5"/>
  <c r="E28" i="5"/>
  <c r="D28" i="5"/>
  <c r="C28" i="5"/>
  <c r="H28" i="5" s="1"/>
  <c r="B28" i="5"/>
  <c r="F27" i="5"/>
  <c r="E27" i="5"/>
  <c r="D27" i="5"/>
  <c r="C27" i="5"/>
  <c r="H27" i="5" s="1"/>
  <c r="B27" i="5"/>
  <c r="F26" i="5"/>
  <c r="E26" i="5"/>
  <c r="D26" i="5"/>
  <c r="C26" i="5"/>
  <c r="H26" i="5" s="1"/>
  <c r="B26" i="5"/>
  <c r="F25" i="5"/>
  <c r="E25" i="5"/>
  <c r="D25" i="5"/>
  <c r="C25" i="5"/>
  <c r="H25" i="5" s="1"/>
  <c r="B25" i="5"/>
  <c r="F24" i="5"/>
  <c r="F31" i="5" s="1"/>
  <c r="E24" i="5"/>
  <c r="E31" i="5" s="1"/>
  <c r="D24" i="5"/>
  <c r="D31" i="5" s="1"/>
  <c r="C24" i="5"/>
  <c r="H24" i="5" s="1"/>
  <c r="B24" i="5"/>
  <c r="B31" i="5" s="1"/>
  <c r="H31" i="5" s="1"/>
  <c r="A3" i="5"/>
  <c r="A4" i="5" s="1"/>
  <c r="A5" i="5" s="1"/>
  <c r="A6" i="5" s="1"/>
  <c r="A7" i="5" s="1"/>
  <c r="A8" i="5" s="1"/>
  <c r="A9" i="5" s="1"/>
  <c r="A10" i="5" s="1"/>
  <c r="A11" i="5" s="1"/>
  <c r="A12" i="5" s="1"/>
  <c r="A13" i="5" s="1"/>
  <c r="A14" i="5" s="1"/>
  <c r="A15" i="5" s="1"/>
  <c r="A16" i="5" s="1"/>
  <c r="A17" i="5" s="1"/>
  <c r="A18" i="5" s="1"/>
  <c r="A19" i="5" s="1"/>
  <c r="A20" i="5" s="1"/>
  <c r="A21" i="5" s="1"/>
  <c r="A22" i="5" s="1"/>
  <c r="A23" i="5" s="1"/>
  <c r="A2" i="5"/>
  <c r="F30" i="4"/>
  <c r="E30" i="4"/>
  <c r="D30" i="4"/>
  <c r="C30" i="4"/>
  <c r="B30" i="4"/>
  <c r="F29" i="4"/>
  <c r="F28" i="4"/>
  <c r="E28" i="4"/>
  <c r="D28" i="4"/>
  <c r="C28" i="4"/>
  <c r="B28" i="4"/>
  <c r="F27" i="4"/>
  <c r="E27" i="4"/>
  <c r="D27" i="4"/>
  <c r="C27" i="4"/>
  <c r="B27" i="4"/>
  <c r="F26" i="4"/>
  <c r="E26" i="4"/>
  <c r="D26" i="4"/>
  <c r="C26" i="4"/>
  <c r="B26" i="4"/>
  <c r="F25" i="4"/>
  <c r="E25" i="4"/>
  <c r="D25" i="4"/>
  <c r="C25" i="4"/>
  <c r="B25" i="4"/>
  <c r="F24" i="4"/>
  <c r="F31" i="4" s="1"/>
  <c r="E24" i="4"/>
  <c r="E31" i="4" s="1"/>
  <c r="D24" i="4"/>
  <c r="D31" i="4" s="1"/>
  <c r="C24" i="4"/>
  <c r="C31" i="4" s="1"/>
  <c r="B24" i="4"/>
  <c r="B31" i="4" s="1"/>
  <c r="A3" i="4"/>
  <c r="A4" i="4" s="1"/>
  <c r="A5" i="4" s="1"/>
  <c r="A6" i="4" s="1"/>
  <c r="A7" i="4" s="1"/>
  <c r="A8" i="4" s="1"/>
  <c r="A9" i="4" s="1"/>
  <c r="A10" i="4" s="1"/>
  <c r="A11" i="4" s="1"/>
  <c r="A12" i="4" s="1"/>
  <c r="A13" i="4" s="1"/>
  <c r="A14" i="4" s="1"/>
  <c r="A15" i="4" s="1"/>
  <c r="A16" i="4" s="1"/>
  <c r="A17" i="4" s="1"/>
  <c r="A18" i="4" s="1"/>
  <c r="A19" i="4" s="1"/>
  <c r="A20" i="4" s="1"/>
  <c r="A21" i="4" s="1"/>
  <c r="A22" i="4" s="1"/>
  <c r="A23" i="4" s="1"/>
  <c r="A2" i="4"/>
  <c r="H28" i="4" l="1"/>
  <c r="H26" i="4"/>
  <c r="H25" i="4"/>
  <c r="H27" i="4"/>
  <c r="H30" i="4"/>
  <c r="B29" i="4"/>
  <c r="H32" i="5"/>
  <c r="H31" i="4"/>
  <c r="H24" i="4"/>
  <c r="E29" i="4"/>
  <c r="B29" i="5"/>
  <c r="F29" i="5"/>
  <c r="C29" i="4"/>
  <c r="D29" i="4"/>
  <c r="D29" i="5"/>
  <c r="E29" i="5"/>
  <c r="H32" i="4" l="1"/>
  <c r="H29" i="4"/>
  <c r="H33" i="4" s="1"/>
  <c r="H29" i="5"/>
  <c r="H33" i="5" s="1"/>
</calcChain>
</file>

<file path=xl/sharedStrings.xml><?xml version="1.0" encoding="utf-8"?>
<sst xmlns="http://schemas.openxmlformats.org/spreadsheetml/2006/main" count="242" uniqueCount="44">
  <si>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</si>
  <si>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</si>
  <si>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</si>
  <si>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</si>
  <si>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GPST Norfolk Exemplar</t>
  </si>
  <si>
    <t>Start Time</t>
  </si>
  <si>
    <t>GPST Norfolk Exemplar - Start T</t>
  </si>
  <si>
    <t>Time</t>
  </si>
  <si>
    <t>GPST Norfolk Exemplar - Time</t>
  </si>
  <si>
    <t>Time Blocks</t>
  </si>
  <si>
    <t>Current Week</t>
  </si>
  <si>
    <t>GPST Norfolk Exemplar - Current</t>
  </si>
  <si>
    <t>TIME</t>
  </si>
  <si>
    <t>MONDAY</t>
  </si>
  <si>
    <t>TUESDAY</t>
  </si>
  <si>
    <t>WEDNESDAY</t>
  </si>
  <si>
    <t>THURSDAY</t>
  </si>
  <si>
    <t>FRIDAY</t>
  </si>
  <si>
    <t>surgery</t>
  </si>
  <si>
    <t>Personal Study</t>
  </si>
  <si>
    <t>break</t>
  </si>
  <si>
    <t>debrief</t>
  </si>
  <si>
    <t>admin</t>
  </si>
  <si>
    <t>visit</t>
  </si>
  <si>
    <t>tutorial</t>
  </si>
  <si>
    <t>breaks</t>
  </si>
  <si>
    <t>personal study</t>
  </si>
  <si>
    <t>tutorial time</t>
  </si>
  <si>
    <t>visits</t>
  </si>
  <si>
    <t>GPST teaching</t>
  </si>
  <si>
    <t>GPST teaching half day release</t>
  </si>
  <si>
    <t>total pt contact</t>
  </si>
  <si>
    <t>total working</t>
  </si>
  <si>
    <t>Current Week-1</t>
  </si>
  <si>
    <t>GPST Norfolk Exemplar - Curren1</t>
  </si>
  <si>
    <t>"All Drawings from the Sheet"</t>
  </si>
  <si>
    <t>GPST Norfolk Exemplar - Drawing</t>
  </si>
  <si>
    <t>activities</t>
  </si>
  <si>
    <t>Break</t>
  </si>
  <si>
    <t>Surgery</t>
  </si>
  <si>
    <t>Visit</t>
  </si>
  <si>
    <t>GPST Teaching</t>
  </si>
  <si>
    <t>Debrief</t>
  </si>
  <si>
    <t>Admin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</si>
</sst>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quot;m&quot;"/>
  </numFmts>
  <fonts count="8">
    <font>
      <sz val="10"/>
      <color indexed="8"/>
      <name val="Helvetica Neue Medium"/>
    </font>
    <font>
      <sz val="12"/>
      <color indexed="8"/>
      <name val="Helvetica Neue Medium"/>
    </font>
    <font>
      <sz val="14"/>
      <color indexed="8"/>
      <name val="Helvetica Neue Medium"/>
    </font>
    <font>
      <u/>
      <sz val="12"/>
      <color indexed="11"/>
      <name val="Helvetica Neue Medium"/>
    </font>
    <font>
      <sz val="10"/>
      <color indexed="8"/>
      <name val="Helvetica Neue"/>
    </font>
    <font>
      <b/>
      <sz val="10"/>
      <color indexed="8"/>
      <name val="Helvetica Neue"/>
    </font>
    <font>
      <b/>
      <sz val="10"/>
      <color indexed="14"/>
      <name val="Helvetica Neue"/>
    </font>
    <font>
      <sz val="10"/>
      <color indexed="17"/>
      <name val="Helvetica Neue Medium"/>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33">
    <border>
      <left/>
      <right/>
      <top/>
      <bottom/>
      <diagonal/>
    </border>
    <border>
      <left style="thin">
        <color indexed="13"/>
      </left>
      <right style="thin">
        <color indexed="13"/>
      </right>
      <top style="thin">
        <color indexed="13"/>
      </top>
      <bottom style="thin">
        <color indexed="13"/>
      </bottom>
      <diagonal/>
    </border>
    <border>
      <left style="thin">
        <color indexed="13"/>
      </left>
      <right/>
      <top style="thin">
        <color indexed="13"/>
      </top>
      <bottom style="thin">
        <color indexed="16"/>
      </bottom>
      <diagonal/>
    </border>
    <border>
      <left/>
      <right/>
      <top style="thin">
        <color indexed="13"/>
      </top>
      <bottom style="thin">
        <color indexed="16"/>
      </bottom>
      <diagonal/>
    </border>
    <border>
      <left/>
      <right style="thin">
        <color indexed="13"/>
      </right>
      <top style="thin">
        <color indexed="13"/>
      </top>
      <bottom style="thin">
        <color indexed="16"/>
      </bottom>
      <diagonal/>
    </border>
    <border>
      <left style="thin">
        <color indexed="13"/>
      </left>
      <right style="thin">
        <color indexed="16"/>
      </right>
      <top style="thin">
        <color indexed="16"/>
      </top>
      <bottom style="thin">
        <color indexed="18"/>
      </bottom>
      <diagonal/>
    </border>
    <border>
      <left style="thin">
        <color indexed="16"/>
      </left>
      <right style="thin">
        <color indexed="19"/>
      </right>
      <top style="thin">
        <color indexed="16"/>
      </top>
      <bottom style="thin">
        <color indexed="19"/>
      </bottom>
      <diagonal/>
    </border>
    <border>
      <left style="thin">
        <color indexed="19"/>
      </left>
      <right style="thin">
        <color indexed="19"/>
      </right>
      <top style="thin">
        <color indexed="16"/>
      </top>
      <bottom style="thin">
        <color indexed="19"/>
      </bottom>
      <diagonal/>
    </border>
    <border>
      <left style="thin">
        <color indexed="19"/>
      </left>
      <right style="thin">
        <color indexed="13"/>
      </right>
      <top style="thin">
        <color indexed="16"/>
      </top>
      <bottom style="thin">
        <color indexed="19"/>
      </bottom>
      <diagonal/>
    </border>
    <border>
      <left style="thin">
        <color indexed="13"/>
      </left>
      <right style="thin">
        <color indexed="16"/>
      </right>
      <top style="thin">
        <color indexed="18"/>
      </top>
      <bottom style="thin">
        <color indexed="18"/>
      </bottom>
      <diagonal/>
    </border>
    <border>
      <left style="thin">
        <color indexed="16"/>
      </left>
      <right style="thin">
        <color indexed="19"/>
      </right>
      <top style="thin">
        <color indexed="19"/>
      </top>
      <bottom style="thin">
        <color indexed="19"/>
      </bottom>
      <diagonal/>
    </border>
    <border>
      <left style="thin">
        <color indexed="19"/>
      </left>
      <right style="thin">
        <color indexed="19"/>
      </right>
      <top style="thin">
        <color indexed="19"/>
      </top>
      <bottom style="thin">
        <color indexed="19"/>
      </bottom>
      <diagonal/>
    </border>
    <border>
      <left style="thin">
        <color indexed="19"/>
      </left>
      <right style="thin">
        <color indexed="13"/>
      </right>
      <top style="thin">
        <color indexed="19"/>
      </top>
      <bottom style="thin">
        <color indexed="19"/>
      </bottom>
      <diagonal/>
    </border>
    <border>
      <left style="thin">
        <color indexed="13"/>
      </left>
      <right style="thin">
        <color indexed="16"/>
      </right>
      <top style="thin">
        <color indexed="18"/>
      </top>
      <bottom style="thick">
        <color indexed="20"/>
      </bottom>
      <diagonal/>
    </border>
    <border>
      <left style="thin">
        <color indexed="16"/>
      </left>
      <right style="thin">
        <color indexed="19"/>
      </right>
      <top style="thin">
        <color indexed="19"/>
      </top>
      <bottom style="thick">
        <color indexed="21"/>
      </bottom>
      <diagonal/>
    </border>
    <border>
      <left style="thin">
        <color indexed="19"/>
      </left>
      <right style="thin">
        <color indexed="19"/>
      </right>
      <top style="thin">
        <color indexed="19"/>
      </top>
      <bottom style="thick">
        <color indexed="21"/>
      </bottom>
      <diagonal/>
    </border>
    <border>
      <left style="thin">
        <color indexed="19"/>
      </left>
      <right style="thin">
        <color indexed="13"/>
      </right>
      <top style="thin">
        <color indexed="19"/>
      </top>
      <bottom style="thick">
        <color indexed="21"/>
      </bottom>
      <diagonal/>
    </border>
    <border>
      <left style="thin">
        <color indexed="13"/>
      </left>
      <right style="thin">
        <color indexed="16"/>
      </right>
      <top style="thick">
        <color indexed="20"/>
      </top>
      <bottom style="thin">
        <color indexed="18"/>
      </bottom>
      <diagonal/>
    </border>
    <border>
      <left style="thin">
        <color indexed="16"/>
      </left>
      <right style="thin">
        <color indexed="19"/>
      </right>
      <top style="thick">
        <color indexed="21"/>
      </top>
      <bottom style="thin">
        <color indexed="19"/>
      </bottom>
      <diagonal/>
    </border>
    <border>
      <left style="thin">
        <color indexed="19"/>
      </left>
      <right style="thin">
        <color indexed="19"/>
      </right>
      <top style="thick">
        <color indexed="21"/>
      </top>
      <bottom style="thin">
        <color indexed="19"/>
      </bottom>
      <diagonal/>
    </border>
    <border>
      <left style="thin">
        <color indexed="19"/>
      </left>
      <right style="medium">
        <color indexed="21"/>
      </right>
      <top style="thick">
        <color indexed="21"/>
      </top>
      <bottom style="thin">
        <color indexed="19"/>
      </bottom>
      <diagonal/>
    </border>
    <border>
      <left style="medium">
        <color indexed="21"/>
      </left>
      <right style="thin">
        <color indexed="19"/>
      </right>
      <top style="thick">
        <color indexed="21"/>
      </top>
      <bottom style="thin">
        <color indexed="19"/>
      </bottom>
      <diagonal/>
    </border>
    <border>
      <left style="thin">
        <color indexed="19"/>
      </left>
      <right style="thin">
        <color indexed="13"/>
      </right>
      <top style="thick">
        <color indexed="21"/>
      </top>
      <bottom style="thin">
        <color indexed="19"/>
      </bottom>
      <diagonal/>
    </border>
    <border>
      <left style="thin">
        <color indexed="19"/>
      </left>
      <right style="medium">
        <color indexed="21"/>
      </right>
      <top style="thin">
        <color indexed="19"/>
      </top>
      <bottom style="thin">
        <color indexed="19"/>
      </bottom>
      <diagonal/>
    </border>
    <border>
      <left style="medium">
        <color indexed="21"/>
      </left>
      <right style="thin">
        <color indexed="19"/>
      </right>
      <top style="thin">
        <color indexed="19"/>
      </top>
      <bottom style="thin">
        <color indexed="19"/>
      </bottom>
      <diagonal/>
    </border>
    <border>
      <left style="medium">
        <color indexed="21"/>
      </left>
      <right style="thin">
        <color indexed="19"/>
      </right>
      <top style="thin">
        <color indexed="19"/>
      </top>
      <bottom style="medium">
        <color indexed="21"/>
      </bottom>
      <diagonal/>
    </border>
    <border>
      <left style="thin">
        <color indexed="19"/>
      </left>
      <right style="thin">
        <color indexed="13"/>
      </right>
      <top style="thin">
        <color indexed="19"/>
      </top>
      <bottom style="medium">
        <color indexed="21"/>
      </bottom>
      <diagonal/>
    </border>
    <border>
      <left style="medium">
        <color indexed="21"/>
      </left>
      <right style="thin">
        <color indexed="19"/>
      </right>
      <top style="medium">
        <color indexed="21"/>
      </top>
      <bottom style="thin">
        <color indexed="19"/>
      </bottom>
      <diagonal/>
    </border>
    <border>
      <left style="thin">
        <color indexed="19"/>
      </left>
      <right style="thin">
        <color indexed="13"/>
      </right>
      <top style="medium">
        <color indexed="21"/>
      </top>
      <bottom style="thin">
        <color indexed="19"/>
      </bottom>
      <diagonal/>
    </border>
    <border>
      <left style="thin">
        <color indexed="13"/>
      </left>
      <right style="thin">
        <color indexed="16"/>
      </right>
      <top style="thin">
        <color indexed="18"/>
      </top>
      <bottom style="thin">
        <color indexed="13"/>
      </bottom>
      <diagonal/>
    </border>
    <border>
      <left style="thin">
        <color indexed="16"/>
      </left>
      <right style="thin">
        <color indexed="19"/>
      </right>
      <top style="thin">
        <color indexed="19"/>
      </top>
      <bottom style="thin">
        <color indexed="13"/>
      </bottom>
      <diagonal/>
    </border>
    <border>
      <left style="thin">
        <color indexed="19"/>
      </left>
      <right style="thin">
        <color indexed="19"/>
      </right>
      <top style="thin">
        <color indexed="19"/>
      </top>
      <bottom style="thin">
        <color indexed="13"/>
      </bottom>
      <diagonal/>
    </border>
    <border>
      <left style="thin">
        <color indexed="19"/>
      </left>
      <right style="thin">
        <color indexed="13"/>
      </right>
      <top style="thin">
        <color indexed="19"/>
      </top>
      <bottom style="thin">
        <color indexed="13"/>
      </bottom>
      <diagonal/>
    </border>
  </borders>
  <cellStyleXfs count="1">
    <xf numFmtId="0" fontId="0" fillId="0" borderId="0" applyNumberFormat="0" applyFill="0" applyBorder="0" applyProtection="0">
      <alignment vertical="top" wrapText="1"/>
    </xf>
  </cellStyleXfs>
  <cellXfs count="59">
    <xf numFmtId="0" fontId="0" fillId="0" borderId="0" xfId="0" applyFont="1" applyAlignment="1">
      <alignment vertical="top" wrapText="1"/>
    </xf>
    <xf numFmtId="0" fontId="2" fillId="0" borderId="0" xfId="0" applyFont="1" applyAlignment="1"/>
    <xf numFmtId="0" fontId="1" fillId="2" borderId="0" xfId="0" applyFont="1" applyFill="1" applyAlignment="1"/>
    <xf numFmtId="0" fontId="1" fillId="3" borderId="0" xfId="0" applyFont="1" applyFill="1" applyAlignment="1"/>
    <xf numFmtId="0" fontId="3" fillId="3" borderId="0" xfId="0" applyFont="1" applyFill="1" applyAlignment="1"/>
    <xf numFmtId="0" fontId="4" fillId="0" borderId="0" xfId="0" applyNumberFormat="1" applyFont="1" applyAlignment="1">
      <alignment horizontal="center" vertical="center" wrapText="1"/>
    </xf>
    <xf numFmtId="49" fontId="5" fillId="4" borderId="1" xfId="0" applyNumberFormat="1" applyFont="1" applyFill="1" applyBorder="1" applyAlignment="1">
      <alignment horizontal="center" vertical="center" wrapText="1"/>
    </xf>
    <xf numFmtId="18" fontId="4" fillId="0" borderId="1" xfId="0" applyNumberFormat="1" applyFont="1" applyBorder="1" applyAlignment="1">
      <alignment horizontal="center" vertical="center" wrapText="1"/>
    </xf>
    <xf numFmtId="0" fontId="4" fillId="0" borderId="0" xfId="0" applyNumberFormat="1" applyFont="1" applyAlignment="1">
      <alignment horizontal="center" vertical="center" wrapText="1"/>
    </xf>
    <xf numFmtId="164" fontId="4" fillId="0" borderId="1" xfId="0" applyNumberFormat="1" applyFont="1" applyBorder="1" applyAlignment="1">
      <alignment horizontal="center" vertical="center" wrapText="1"/>
    </xf>
    <xf numFmtId="0" fontId="0" fillId="0" borderId="0" xfId="0" applyNumberFormat="1" applyFont="1" applyAlignment="1">
      <alignment horizontal="left" vertical="top" wrapText="1"/>
    </xf>
    <xf numFmtId="49" fontId="6" fillId="5" borderId="2" xfId="0" applyNumberFormat="1"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18" fontId="7" fillId="0" borderId="5" xfId="0" applyNumberFormat="1" applyFont="1" applyBorder="1" applyAlignment="1">
      <alignment horizontal="center" vertical="top" wrapText="1"/>
    </xf>
    <xf numFmtId="49" fontId="0" fillId="0" borderId="6" xfId="0" applyNumberFormat="1" applyFont="1" applyBorder="1" applyAlignment="1">
      <alignment horizontal="left" vertical="top" wrapText="1"/>
    </xf>
    <xf numFmtId="49" fontId="0" fillId="0" borderId="7" xfId="0" applyNumberFormat="1" applyFont="1" applyBorder="1" applyAlignment="1">
      <alignment horizontal="left" vertical="top" wrapText="1"/>
    </xf>
    <xf numFmtId="49" fontId="0" fillId="0" borderId="8" xfId="0" applyNumberFormat="1" applyFont="1" applyBorder="1" applyAlignment="1">
      <alignment horizontal="left" vertical="top" wrapText="1"/>
    </xf>
    <xf numFmtId="18" fontId="7" fillId="0" borderId="9" xfId="0" applyNumberFormat="1" applyFont="1" applyBorder="1" applyAlignment="1">
      <alignment horizontal="center" vertical="top" wrapText="1"/>
    </xf>
    <xf numFmtId="49" fontId="0" fillId="4" borderId="10" xfId="0" applyNumberFormat="1" applyFont="1" applyFill="1" applyBorder="1" applyAlignment="1">
      <alignment horizontal="left" vertical="top" wrapText="1"/>
    </xf>
    <xf numFmtId="49" fontId="0" fillId="4" borderId="11" xfId="0" applyNumberFormat="1" applyFont="1" applyFill="1" applyBorder="1" applyAlignment="1">
      <alignment horizontal="left" vertical="top" wrapText="1"/>
    </xf>
    <xf numFmtId="49" fontId="0" fillId="4" borderId="12" xfId="0" applyNumberFormat="1" applyFont="1" applyFill="1" applyBorder="1" applyAlignment="1">
      <alignment horizontal="left" vertical="top" wrapText="1"/>
    </xf>
    <xf numFmtId="49" fontId="0" fillId="0" borderId="10" xfId="0" applyNumberFormat="1" applyFont="1" applyBorder="1" applyAlignment="1">
      <alignment horizontal="left" vertical="top" wrapText="1"/>
    </xf>
    <xf numFmtId="49" fontId="0" fillId="0" borderId="11" xfId="0" applyNumberFormat="1" applyFont="1" applyBorder="1" applyAlignment="1">
      <alignment horizontal="left" vertical="top" wrapText="1"/>
    </xf>
    <xf numFmtId="49" fontId="0" fillId="0" borderId="12" xfId="0" applyNumberFormat="1" applyFont="1" applyBorder="1" applyAlignment="1">
      <alignment horizontal="left" vertical="top" wrapText="1"/>
    </xf>
    <xf numFmtId="18" fontId="7" fillId="0" borderId="13" xfId="0" applyNumberFormat="1" applyFont="1" applyBorder="1" applyAlignment="1">
      <alignment horizontal="center" vertical="top" wrapText="1"/>
    </xf>
    <xf numFmtId="49" fontId="0" fillId="4" borderId="14" xfId="0" applyNumberFormat="1" applyFont="1" applyFill="1" applyBorder="1" applyAlignment="1">
      <alignment horizontal="left" vertical="top" wrapText="1"/>
    </xf>
    <xf numFmtId="49" fontId="0" fillId="4" borderId="15" xfId="0" applyNumberFormat="1" applyFont="1" applyFill="1" applyBorder="1" applyAlignment="1">
      <alignment horizontal="left" vertical="top" wrapText="1"/>
    </xf>
    <xf numFmtId="49" fontId="0" fillId="4" borderId="16" xfId="0" applyNumberFormat="1" applyFont="1" applyFill="1" applyBorder="1" applyAlignment="1">
      <alignment horizontal="left" vertical="top" wrapText="1"/>
    </xf>
    <xf numFmtId="49" fontId="7" fillId="0" borderId="17" xfId="0" applyNumberFormat="1" applyFont="1" applyBorder="1" applyAlignment="1">
      <alignment horizontal="center" vertical="top" wrapText="1"/>
    </xf>
    <xf numFmtId="0" fontId="0" fillId="0" borderId="18" xfId="0" applyNumberFormat="1" applyFont="1" applyBorder="1" applyAlignment="1">
      <alignment horizontal="left" vertical="top" wrapText="1"/>
    </xf>
    <xf numFmtId="0" fontId="0" fillId="0" borderId="19" xfId="0" applyNumberFormat="1" applyFont="1" applyBorder="1" applyAlignment="1">
      <alignment horizontal="left" vertical="top" wrapText="1"/>
    </xf>
    <xf numFmtId="0" fontId="0" fillId="0" borderId="20" xfId="0" applyNumberFormat="1" applyFont="1" applyBorder="1" applyAlignment="1">
      <alignment horizontal="left" vertical="top" wrapText="1"/>
    </xf>
    <xf numFmtId="49" fontId="0" fillId="0" borderId="21" xfId="0" applyNumberFormat="1" applyFont="1" applyBorder="1" applyAlignment="1">
      <alignment horizontal="left" vertical="top" wrapText="1"/>
    </xf>
    <xf numFmtId="0" fontId="0" fillId="0" borderId="22" xfId="0" applyNumberFormat="1" applyFont="1" applyBorder="1" applyAlignment="1">
      <alignment horizontal="left" vertical="top" wrapText="1"/>
    </xf>
    <xf numFmtId="49" fontId="7" fillId="0" borderId="9" xfId="0" applyNumberFormat="1" applyFont="1" applyBorder="1" applyAlignment="1">
      <alignment horizontal="center" vertical="top" wrapText="1"/>
    </xf>
    <xf numFmtId="0" fontId="0" fillId="4" borderId="10" xfId="0" applyNumberFormat="1" applyFont="1" applyFill="1" applyBorder="1" applyAlignment="1">
      <alignment horizontal="left" vertical="top" wrapText="1"/>
    </xf>
    <xf numFmtId="0" fontId="0" fillId="4" borderId="11" xfId="0" applyNumberFormat="1" applyFont="1" applyFill="1" applyBorder="1" applyAlignment="1">
      <alignment horizontal="left" vertical="top" wrapText="1"/>
    </xf>
    <xf numFmtId="0" fontId="0" fillId="4" borderId="23" xfId="0" applyNumberFormat="1" applyFont="1" applyFill="1" applyBorder="1" applyAlignment="1">
      <alignment horizontal="left" vertical="top" wrapText="1"/>
    </xf>
    <xf numFmtId="49" fontId="0" fillId="4" borderId="24" xfId="0" applyNumberFormat="1" applyFont="1" applyFill="1" applyBorder="1" applyAlignment="1">
      <alignment horizontal="left" vertical="top" wrapText="1"/>
    </xf>
    <xf numFmtId="0" fontId="0" fillId="4" borderId="12" xfId="0" applyNumberFormat="1" applyFont="1" applyFill="1" applyBorder="1" applyAlignment="1">
      <alignment horizontal="left" vertical="top" wrapText="1"/>
    </xf>
    <xf numFmtId="0" fontId="0" fillId="0" borderId="10" xfId="0" applyNumberFormat="1" applyFont="1" applyBorder="1" applyAlignment="1">
      <alignment horizontal="left" vertical="top" wrapText="1"/>
    </xf>
    <xf numFmtId="0" fontId="0" fillId="0" borderId="11" xfId="0" applyNumberFormat="1" applyFont="1" applyBorder="1" applyAlignment="1">
      <alignment horizontal="left" vertical="top" wrapText="1"/>
    </xf>
    <xf numFmtId="0" fontId="0" fillId="0" borderId="23" xfId="0" applyNumberFormat="1" applyFont="1" applyBorder="1" applyAlignment="1">
      <alignment horizontal="left" vertical="top" wrapText="1"/>
    </xf>
    <xf numFmtId="49" fontId="0" fillId="0" borderId="24" xfId="0" applyNumberFormat="1" applyFont="1" applyBorder="1" applyAlignment="1">
      <alignment horizontal="left" vertical="top" wrapText="1"/>
    </xf>
    <xf numFmtId="0" fontId="0" fillId="0" borderId="12" xfId="0" applyNumberFormat="1" applyFont="1" applyBorder="1" applyAlignment="1">
      <alignment horizontal="left" vertical="top" wrapText="1"/>
    </xf>
    <xf numFmtId="49" fontId="0" fillId="0" borderId="23" xfId="0" applyNumberFormat="1" applyFont="1" applyBorder="1" applyAlignment="1">
      <alignment horizontal="left" vertical="top" wrapText="1"/>
    </xf>
    <xf numFmtId="49" fontId="0" fillId="0" borderId="25" xfId="0" applyNumberFormat="1" applyFont="1" applyBorder="1" applyAlignment="1">
      <alignment horizontal="left" vertical="top" wrapText="1"/>
    </xf>
    <xf numFmtId="0" fontId="0" fillId="0" borderId="26" xfId="0" applyNumberFormat="1" applyFont="1" applyBorder="1" applyAlignment="1">
      <alignment horizontal="left" vertical="top" wrapText="1"/>
    </xf>
    <xf numFmtId="49" fontId="0" fillId="4" borderId="23" xfId="0" applyNumberFormat="1" applyFont="1" applyFill="1" applyBorder="1" applyAlignment="1">
      <alignment horizontal="left" vertical="top" wrapText="1"/>
    </xf>
    <xf numFmtId="49" fontId="0" fillId="4" borderId="27" xfId="0" applyNumberFormat="1" applyFont="1" applyFill="1" applyBorder="1" applyAlignment="1">
      <alignment horizontal="left" vertical="top" wrapText="1"/>
    </xf>
    <xf numFmtId="0" fontId="0" fillId="4" borderId="28" xfId="0" applyNumberFormat="1" applyFont="1" applyFill="1" applyBorder="1" applyAlignment="1">
      <alignment horizontal="left" vertical="top" wrapText="1"/>
    </xf>
    <xf numFmtId="49" fontId="7" fillId="0" borderId="29" xfId="0" applyNumberFormat="1" applyFont="1" applyBorder="1" applyAlignment="1">
      <alignment horizontal="center" vertical="top" wrapText="1"/>
    </xf>
    <xf numFmtId="49" fontId="0" fillId="0" borderId="30" xfId="0" applyNumberFormat="1" applyFont="1" applyBorder="1" applyAlignment="1">
      <alignment horizontal="left" vertical="top" wrapText="1"/>
    </xf>
    <xf numFmtId="49" fontId="0" fillId="0" borderId="31" xfId="0" applyNumberFormat="1" applyFont="1" applyBorder="1" applyAlignment="1">
      <alignment horizontal="left" vertical="top" wrapText="1"/>
    </xf>
    <xf numFmtId="0" fontId="0" fillId="0" borderId="32" xfId="0" applyNumberFormat="1" applyFont="1" applyBorder="1" applyAlignment="1">
      <alignment horizontal="left" vertical="top" wrapText="1"/>
    </xf>
    <xf numFmtId="0" fontId="0" fillId="0" borderId="0" xfId="0" applyNumberFormat="1" applyFont="1" applyAlignment="1">
      <alignment horizontal="left" vertical="top" wrapText="1"/>
    </xf>
    <xf numFmtId="0" fontId="1" fillId="0" borderId="0" xfId="0" applyFont="1" applyAlignment="1">
      <alignment vertical="top" wrapText="1"/>
    </xf>
    <xf numFmtId="0" fontId="0" fillId="0" borderId="0" xfId="0" applyFont="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5F5F4"/>
      <rgbColor rgb="FFCFCFCF"/>
      <rgbColor rgb="FFFEFFFE"/>
      <rgbColor rgb="FF08CBCE"/>
      <rgbColor rgb="FFADADAD"/>
      <rgbColor rgb="FF5F5F5F"/>
      <rgbColor rgb="FFE7E7E7"/>
      <rgbColor rgb="FFEFEFEF"/>
      <rgbColor rgb="FFA0A0A0"/>
      <rgbColor rgb="FFC0C0C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07_Schedule">
  <a:themeElements>
    <a:clrScheme name="07_Schedule">
      <a:dk1>
        <a:srgbClr val="000000"/>
      </a:dk1>
      <a:lt1>
        <a:srgbClr val="FFFFFF"/>
      </a:lt1>
      <a:dk2>
        <a:srgbClr val="323232"/>
      </a:dk2>
      <a:lt2>
        <a:srgbClr val="AAAAAA"/>
      </a:lt2>
      <a:accent1>
        <a:srgbClr val="5C70F4"/>
      </a:accent1>
      <a:accent2>
        <a:srgbClr val="09CBCF"/>
      </a:accent2>
      <a:accent3>
        <a:srgbClr val="88C43F"/>
      </a:accent3>
      <a:accent4>
        <a:srgbClr val="FFD84A"/>
      </a:accent4>
      <a:accent5>
        <a:srgbClr val="FF9E41"/>
      </a:accent5>
      <a:accent6>
        <a:srgbClr val="FF522C"/>
      </a:accent6>
      <a:hlink>
        <a:srgbClr val="0000FF"/>
      </a:hlink>
      <a:folHlink>
        <a:srgbClr val="FF00FF"/>
      </a:folHlink>
    </a:clrScheme>
    <a:fontScheme name="07_Schedule">
      <a:majorFont>
        <a:latin typeface="Helvetica Neue"/>
        <a:ea typeface="Helvetica Neue"/>
        <a:cs typeface="Helvetica Neue"/>
      </a:majorFont>
      <a:minorFont>
        <a:latin typeface="Helvetica Neue"/>
        <a:ea typeface="Helvetica Neue"/>
        <a:cs typeface="Helvetica Neue"/>
      </a:minorFont>
    </a:fontScheme>
    <a:fmtScheme name="07_Schedul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4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AAAAAA"/>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600"/>
          </a:spcBef>
          <a:spcAft>
            <a:spcPts val="0"/>
          </a:spcAft>
          <a:buClrTx/>
          <a:buSzTx/>
          <a:buFontTx/>
          <a:buNone/>
          <a:tabLst/>
          <a:defRPr kumimoji="0" sz="1000" b="0" i="0" u="none" strike="noStrike" cap="none" spc="9"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showGridLines="0" workbookViewId="0"/>
  </sheetViews>
  <sheetFormatPr defaultColWidth="10" defaultRowHeight="12.95" customHeight="1"/>
  <cols>
    <col min="1" max="1" width="2" customWidth="1"/>
    <col min="2" max="4" width="33.5703125" customWidth="1"/>
  </cols>
  <sheetData>
    <row r="3" spans="2:4" ht="50.1" customHeight="1">
      <c r="B3" s="57" t="s">
        <v>0</v>
      </c>
      <c r="C3" s="58"/>
      <c r="D3" s="58"/>
    </row>
    <row r="7" spans="2:4" ht="18">
      <c r="B7" s="1" t="s">
        <v>1</v>
      </c>
      <c r="C7" s="1" t="s">
        <v>2</v>
      </c>
      <c r="D7" s="1" t="s">
        <v>3</v>
      </c>
    </row>
    <row r="9" spans="2:4" ht="15">
      <c r="B9" s="2" t="s">
        <v>4</v>
      </c>
      <c r="C9" s="2"/>
      <c r="D9" s="2"/>
    </row>
    <row r="10" spans="2:4" ht="15">
      <c r="B10" s="3"/>
      <c r="C10" s="3" t="s">
        <v>5</v>
      </c>
      <c r="D10" s="4" t="s">
        <v>6</v>
      </c>
    </row>
    <row r="11" spans="2:4" ht="15">
      <c r="B11" s="3"/>
      <c r="C11" s="3" t="s">
        <v>7</v>
      </c>
      <c r="D11" s="4" t="s">
        <v>8</v>
      </c>
    </row>
    <row r="12" spans="2:4" ht="15">
      <c r="B12" s="3"/>
      <c r="C12" s="3" t="s">
        <v>10</v>
      </c>
      <c r="D12" s="4" t="s">
        <v>11</v>
      </c>
    </row>
    <row r="13" spans="2:4" ht="15">
      <c r="B13" s="3"/>
      <c r="C13" s="3" t="s">
        <v>33</v>
      </c>
      <c r="D13" s="4" t="s">
        <v>34</v>
      </c>
    </row>
    <row r="14" spans="2:4" ht="15">
      <c r="B14" s="3"/>
      <c r="C14" s="3" t="s">
        <v>35</v>
      </c>
      <c r="D14" s="4" t="s">
        <v>36</v>
      </c>
    </row>
  </sheetData>
  <mergeCells count="1">
    <mergeCell ref="B3:D3"/>
  </mergeCells>
  <hyperlinks>
    <hyperlink ref="D10" location="'GPST Norfolk Exemplar - Start T'!R1C1" display="GPST Norfolk Exemplar - Start T"/>
    <hyperlink ref="D11" location="'GPST Norfolk Exemplar - Time'!R1C1" display="GPST Norfolk Exemplar - Time"/>
    <hyperlink ref="D12" location="'GPST Norfolk Exemplar - Current'!R1C1" display="GPST Norfolk Exemplar - Current"/>
    <hyperlink ref="D13" location="'GPST Norfolk Exemplar - Curren1'!R1C1" display="GPST Norfolk Exemplar - Curren1"/>
    <hyperlink ref="D14" location="'GPST Norfolk Exemplar - Drawing'!R1C1" display="GPST Norfolk Exemplar - Draw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
  <sheetViews>
    <sheetView showGridLines="0" workbookViewId="0"/>
  </sheetViews>
  <sheetFormatPr defaultColWidth="15.5703125" defaultRowHeight="19.899999999999999" customHeight="1"/>
  <cols>
    <col min="1" max="256" width="15.5703125" style="5" customWidth="1"/>
  </cols>
  <sheetData>
    <row r="1" spans="1:1" ht="25.15" customHeight="1">
      <c r="A1" s="6" t="s">
        <v>5</v>
      </c>
    </row>
    <row r="2" spans="1:1" ht="25.15" customHeight="1">
      <c r="A2" s="7">
        <v>40475.333333333336</v>
      </c>
    </row>
  </sheetData>
  <pageMargins left="0.25" right="0.25" top="0.25" bottom="0.25" header="0.25" footer="0.25"/>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showGridLines="0" workbookViewId="0">
      <selection activeCell="D17" sqref="D17"/>
    </sheetView>
  </sheetViews>
  <sheetFormatPr defaultColWidth="10.85546875" defaultRowHeight="20.25" customHeight="1"/>
  <cols>
    <col min="1" max="1" width="10.85546875" style="10" customWidth="1"/>
    <col min="2" max="8" width="15.7109375" style="10" customWidth="1"/>
    <col min="9" max="256" width="10.85546875" style="10" customWidth="1"/>
  </cols>
  <sheetData>
    <row r="1" spans="1:8" ht="20.25" customHeight="1">
      <c r="A1" s="11" t="s">
        <v>12</v>
      </c>
      <c r="B1" s="12" t="s">
        <v>13</v>
      </c>
      <c r="C1" s="12" t="s">
        <v>14</v>
      </c>
      <c r="D1" s="12" t="s">
        <v>15</v>
      </c>
      <c r="E1" s="12" t="s">
        <v>16</v>
      </c>
      <c r="F1" s="12" t="s">
        <v>17</v>
      </c>
      <c r="G1" s="12"/>
      <c r="H1" s="13"/>
    </row>
    <row r="2" spans="1:8" ht="20.25" customHeight="1">
      <c r="A2" s="14">
        <f>'GPST Norfolk Exemplar - Start T'!A1:A2</f>
        <v>40475.333333333336</v>
      </c>
      <c r="B2" s="15"/>
      <c r="C2" s="16"/>
      <c r="D2" s="16"/>
      <c r="E2" s="16"/>
      <c r="F2" s="16"/>
      <c r="G2" s="16"/>
      <c r="H2" s="17"/>
    </row>
    <row r="3" spans="1:8" ht="19.899999999999999" customHeight="1">
      <c r="A3" s="18">
        <f>A2+ignore!$A$2</f>
        <v>40475.354166666672</v>
      </c>
      <c r="B3" s="19" t="s">
        <v>18</v>
      </c>
      <c r="C3" s="20" t="s">
        <v>18</v>
      </c>
      <c r="D3" s="20"/>
      <c r="E3" s="20"/>
      <c r="F3" s="20" t="s">
        <v>18</v>
      </c>
      <c r="G3" s="20"/>
      <c r="H3" s="8" t="s">
        <v>38</v>
      </c>
    </row>
    <row r="4" spans="1:8" ht="19.899999999999999" customHeight="1">
      <c r="A4" s="18">
        <f>A3+ignore!$A$2</f>
        <v>40475.375000000007</v>
      </c>
      <c r="B4" s="22" t="s">
        <v>18</v>
      </c>
      <c r="C4" s="23" t="s">
        <v>18</v>
      </c>
      <c r="D4" s="23" t="s">
        <v>19</v>
      </c>
      <c r="E4" s="23"/>
      <c r="F4" s="23" t="s">
        <v>18</v>
      </c>
      <c r="G4" s="23"/>
      <c r="H4" s="8" t="s">
        <v>39</v>
      </c>
    </row>
    <row r="5" spans="1:8" ht="19.899999999999999" customHeight="1">
      <c r="A5" s="18">
        <f>A4+ignore!$A$2</f>
        <v>40475.395833333343</v>
      </c>
      <c r="B5" s="19" t="s">
        <v>18</v>
      </c>
      <c r="C5" s="20" t="s">
        <v>18</v>
      </c>
      <c r="D5" s="20" t="s">
        <v>19</v>
      </c>
      <c r="E5" s="20"/>
      <c r="F5" s="20" t="s">
        <v>18</v>
      </c>
      <c r="G5" s="20"/>
      <c r="H5" s="8" t="s">
        <v>19</v>
      </c>
    </row>
    <row r="6" spans="1:8" ht="19.899999999999999" customHeight="1">
      <c r="A6" s="18">
        <f>A5+ignore!$A$2</f>
        <v>40475.416666666679</v>
      </c>
      <c r="B6" s="22" t="s">
        <v>18</v>
      </c>
      <c r="C6" s="23" t="s">
        <v>18</v>
      </c>
      <c r="D6" s="23" t="s">
        <v>19</v>
      </c>
      <c r="E6" s="23"/>
      <c r="F6" s="23" t="s">
        <v>18</v>
      </c>
      <c r="G6" s="23"/>
      <c r="H6" s="8" t="s">
        <v>40</v>
      </c>
    </row>
    <row r="7" spans="1:8" ht="19.899999999999999" customHeight="1">
      <c r="A7" s="18">
        <f>A6+ignore!$A$2</f>
        <v>40475.437500000015</v>
      </c>
      <c r="B7" s="19" t="s">
        <v>18</v>
      </c>
      <c r="C7" s="20" t="s">
        <v>18</v>
      </c>
      <c r="D7" s="20" t="s">
        <v>19</v>
      </c>
      <c r="E7" s="20"/>
      <c r="F7" s="20" t="s">
        <v>18</v>
      </c>
      <c r="G7" s="20"/>
      <c r="H7" s="8" t="s">
        <v>41</v>
      </c>
    </row>
    <row r="8" spans="1:8" ht="19.899999999999999" customHeight="1">
      <c r="A8" s="18">
        <f>A7+ignore!$A$2</f>
        <v>40475.45833333335</v>
      </c>
      <c r="B8" s="22" t="s">
        <v>20</v>
      </c>
      <c r="C8" s="23" t="s">
        <v>20</v>
      </c>
      <c r="D8" s="23" t="s">
        <v>19</v>
      </c>
      <c r="E8" s="23"/>
      <c r="F8" s="23" t="s">
        <v>20</v>
      </c>
      <c r="G8" s="23"/>
      <c r="H8" s="8" t="s">
        <v>42</v>
      </c>
    </row>
    <row r="9" spans="1:8" ht="19.899999999999999" customHeight="1">
      <c r="A9" s="18">
        <f>A8+ignore!$A$2</f>
        <v>40475.479166666686</v>
      </c>
      <c r="B9" s="19" t="s">
        <v>21</v>
      </c>
      <c r="C9" s="20" t="s">
        <v>21</v>
      </c>
      <c r="D9" s="20" t="s">
        <v>19</v>
      </c>
      <c r="E9" s="20"/>
      <c r="F9" s="20" t="s">
        <v>21</v>
      </c>
      <c r="G9" s="20"/>
      <c r="H9" s="8" t="s">
        <v>43</v>
      </c>
    </row>
    <row r="10" spans="1:8" ht="19.899999999999999" customHeight="1">
      <c r="A10" s="18">
        <f>A9+ignore!$A$2</f>
        <v>40475.500000000022</v>
      </c>
      <c r="B10" s="22" t="s">
        <v>22</v>
      </c>
      <c r="C10" s="23" t="s">
        <v>22</v>
      </c>
      <c r="D10" s="23" t="s">
        <v>19</v>
      </c>
      <c r="E10" s="23"/>
      <c r="F10" s="23" t="s">
        <v>22</v>
      </c>
      <c r="G10" s="23"/>
      <c r="H10" s="8" t="s">
        <v>24</v>
      </c>
    </row>
    <row r="11" spans="1:8" ht="19.899999999999999" customHeight="1">
      <c r="A11" s="18">
        <f>A10+ignore!$A$2</f>
        <v>40475.520833333358</v>
      </c>
      <c r="B11" s="19" t="s">
        <v>22</v>
      </c>
      <c r="C11" s="20" t="s">
        <v>23</v>
      </c>
      <c r="D11" s="20" t="s">
        <v>19</v>
      </c>
      <c r="E11" s="20"/>
      <c r="F11" s="20" t="s">
        <v>23</v>
      </c>
      <c r="G11" s="20"/>
      <c r="H11" s="21"/>
    </row>
    <row r="12" spans="1:8" ht="19.899999999999999" customHeight="1">
      <c r="A12" s="18">
        <f>A11+ignore!$A$2</f>
        <v>40475.541666666693</v>
      </c>
      <c r="B12" s="22" t="s">
        <v>23</v>
      </c>
      <c r="C12" s="23" t="s">
        <v>20</v>
      </c>
      <c r="D12" s="23" t="s">
        <v>20</v>
      </c>
      <c r="E12" s="23"/>
      <c r="F12" s="23" t="s">
        <v>20</v>
      </c>
      <c r="G12" s="23"/>
      <c r="H12" s="24"/>
    </row>
    <row r="13" spans="1:8" ht="19.899999999999999" customHeight="1">
      <c r="A13" s="18">
        <f>A12+ignore!$A$2</f>
        <v>40475.562500000029</v>
      </c>
      <c r="B13" s="19" t="s">
        <v>20</v>
      </c>
      <c r="C13" s="20" t="s">
        <v>24</v>
      </c>
      <c r="D13" s="20" t="s">
        <v>19</v>
      </c>
      <c r="E13" s="20"/>
      <c r="F13" s="20" t="s">
        <v>24</v>
      </c>
      <c r="G13" s="20"/>
      <c r="H13" s="21"/>
    </row>
    <row r="14" spans="1:8" ht="19.899999999999999" customHeight="1">
      <c r="A14" s="18">
        <f>A13+ignore!$A$2</f>
        <v>40475.583333333365</v>
      </c>
      <c r="B14" s="22" t="s">
        <v>23</v>
      </c>
      <c r="C14" s="23" t="s">
        <v>24</v>
      </c>
      <c r="D14" s="23" t="s">
        <v>19</v>
      </c>
      <c r="E14" s="23"/>
      <c r="F14" s="23" t="s">
        <v>24</v>
      </c>
      <c r="G14" s="23"/>
      <c r="H14" s="24"/>
    </row>
    <row r="15" spans="1:8" ht="19.899999999999999" customHeight="1">
      <c r="A15" s="18">
        <f>A14+ignore!$A$2</f>
        <v>40475.604166666701</v>
      </c>
      <c r="B15" s="19" t="s">
        <v>23</v>
      </c>
      <c r="C15" s="20" t="s">
        <v>24</v>
      </c>
      <c r="D15" s="20" t="s">
        <v>19</v>
      </c>
      <c r="E15" s="20"/>
      <c r="F15" s="20" t="s">
        <v>24</v>
      </c>
      <c r="G15" s="20"/>
      <c r="H15" s="21"/>
    </row>
    <row r="16" spans="1:8" ht="19.899999999999999" customHeight="1">
      <c r="A16" s="18">
        <f>A15+ignore!$A$2</f>
        <v>40475.625000000036</v>
      </c>
      <c r="B16" s="22" t="s">
        <v>18</v>
      </c>
      <c r="C16" s="23" t="s">
        <v>18</v>
      </c>
      <c r="D16" s="23" t="s">
        <v>19</v>
      </c>
      <c r="E16" s="23"/>
      <c r="F16" s="23" t="s">
        <v>18</v>
      </c>
      <c r="G16" s="23"/>
      <c r="H16" s="24"/>
    </row>
    <row r="17" spans="1:8" ht="19.899999999999999" customHeight="1">
      <c r="A17" s="18">
        <f>A16+ignore!$A$2</f>
        <v>40475.645833333372</v>
      </c>
      <c r="B17" s="19" t="s">
        <v>18</v>
      </c>
      <c r="C17" s="20" t="s">
        <v>18</v>
      </c>
      <c r="D17" s="20" t="s">
        <v>19</v>
      </c>
      <c r="E17" s="20"/>
      <c r="F17" s="20" t="s">
        <v>18</v>
      </c>
      <c r="G17" s="20"/>
      <c r="H17" s="21"/>
    </row>
    <row r="18" spans="1:8" ht="19.899999999999999" customHeight="1">
      <c r="A18" s="18">
        <f>A17+ignore!$A$2</f>
        <v>40475.666666666708</v>
      </c>
      <c r="B18" s="22" t="s">
        <v>18</v>
      </c>
      <c r="C18" s="23" t="s">
        <v>18</v>
      </c>
      <c r="D18" s="23" t="s">
        <v>19</v>
      </c>
      <c r="E18" s="23"/>
      <c r="F18" s="23" t="s">
        <v>18</v>
      </c>
      <c r="G18" s="23"/>
      <c r="H18" s="24"/>
    </row>
    <row r="19" spans="1:8" ht="19.899999999999999" customHeight="1">
      <c r="A19" s="18">
        <f>A18+ignore!$A$2</f>
        <v>40475.687500000044</v>
      </c>
      <c r="B19" s="19" t="s">
        <v>18</v>
      </c>
      <c r="C19" s="20" t="s">
        <v>18</v>
      </c>
      <c r="D19" s="20" t="s">
        <v>19</v>
      </c>
      <c r="E19" s="20"/>
      <c r="F19" s="20" t="s">
        <v>18</v>
      </c>
      <c r="G19" s="20"/>
      <c r="H19" s="21"/>
    </row>
    <row r="20" spans="1:8" ht="19.899999999999999" customHeight="1">
      <c r="A20" s="18">
        <f>A19+ignore!$A$2</f>
        <v>40475.708333333379</v>
      </c>
      <c r="B20" s="22" t="s">
        <v>21</v>
      </c>
      <c r="C20" s="23" t="s">
        <v>21</v>
      </c>
      <c r="D20" s="23" t="s">
        <v>19</v>
      </c>
      <c r="E20" s="23"/>
      <c r="F20" s="23" t="s">
        <v>21</v>
      </c>
      <c r="G20" s="23"/>
      <c r="H20" s="24"/>
    </row>
    <row r="21" spans="1:8" ht="19.899999999999999" customHeight="1">
      <c r="A21" s="18">
        <f>A20+ignore!$A$2</f>
        <v>40475.729166666715</v>
      </c>
      <c r="B21" s="19" t="s">
        <v>22</v>
      </c>
      <c r="C21" s="20" t="s">
        <v>22</v>
      </c>
      <c r="D21" s="20"/>
      <c r="E21" s="20"/>
      <c r="F21" s="20" t="s">
        <v>22</v>
      </c>
      <c r="G21" s="20"/>
      <c r="H21" s="21"/>
    </row>
    <row r="22" spans="1:8" ht="19.899999999999999" customHeight="1">
      <c r="A22" s="18">
        <f>A21+ignore!$A$2</f>
        <v>40475.750000000051</v>
      </c>
      <c r="B22" s="22"/>
      <c r="C22" s="23" t="s">
        <v>22</v>
      </c>
      <c r="D22" s="23"/>
      <c r="E22" s="23"/>
      <c r="F22" s="23" t="s">
        <v>22</v>
      </c>
      <c r="G22" s="23"/>
      <c r="H22" s="24"/>
    </row>
    <row r="23" spans="1:8" ht="21.4" customHeight="1">
      <c r="A23" s="25">
        <f>A22+ignore!$A$2</f>
        <v>40475.770833333387</v>
      </c>
      <c r="B23" s="26"/>
      <c r="C23" s="27"/>
      <c r="D23" s="27"/>
      <c r="E23" s="27"/>
      <c r="F23" s="27"/>
      <c r="G23" s="27"/>
      <c r="H23" s="28"/>
    </row>
    <row r="24" spans="1:8" ht="21.4" customHeight="1">
      <c r="A24" s="29" t="s">
        <v>18</v>
      </c>
      <c r="B24" s="30">
        <f>(COUNTIF(B2:B23,"surgery"))/2</f>
        <v>4.5</v>
      </c>
      <c r="C24" s="31">
        <f>(COUNTIF(C2:C23,"surgery"))/2</f>
        <v>4.5</v>
      </c>
      <c r="D24" s="31">
        <f>(COUNTIF(D2:D23,"surgery"))/2</f>
        <v>0</v>
      </c>
      <c r="E24" s="31">
        <f>(COUNTIF(E2:E23,"surgery"))/2</f>
        <v>0</v>
      </c>
      <c r="F24" s="32">
        <f>(COUNTIF(F2:F23,"surgery"))/2</f>
        <v>4.5</v>
      </c>
      <c r="G24" s="33" t="s">
        <v>18</v>
      </c>
      <c r="H24" s="34">
        <f t="shared" ref="H24:H31" si="0">SUM(B24:F24)</f>
        <v>13.5</v>
      </c>
    </row>
    <row r="25" spans="1:8" ht="19.899999999999999" customHeight="1">
      <c r="A25" s="35" t="s">
        <v>20</v>
      </c>
      <c r="B25" s="36">
        <f>(COUNTIF(B2:B23,"break"))/2</f>
        <v>1</v>
      </c>
      <c r="C25" s="37">
        <f>(COUNTIF(C2:C23,"break"))/2</f>
        <v>1</v>
      </c>
      <c r="D25" s="37">
        <f>(COUNTIF(D2:D23,"break"))/2</f>
        <v>0.5</v>
      </c>
      <c r="E25" s="37">
        <f>(COUNTIF(E2:E23,"break"))/2</f>
        <v>0</v>
      </c>
      <c r="F25" s="38">
        <f>(COUNTIF(F2:F23,"break"))/2</f>
        <v>1</v>
      </c>
      <c r="G25" s="39" t="s">
        <v>25</v>
      </c>
      <c r="H25" s="40">
        <f t="shared" si="0"/>
        <v>3.5</v>
      </c>
    </row>
    <row r="26" spans="1:8" ht="31.9" customHeight="1">
      <c r="A26" s="35" t="s">
        <v>26</v>
      </c>
      <c r="B26" s="41">
        <f>(COUNTIF(B$2:B$23,"personal study"))/2</f>
        <v>0</v>
      </c>
      <c r="C26" s="42">
        <f>(COUNTIF(C2:C23,"personal study"))/2</f>
        <v>0</v>
      </c>
      <c r="D26" s="42">
        <f>(COUNTIF(D2:D23,"personal study"))/2</f>
        <v>8</v>
      </c>
      <c r="E26" s="42">
        <f>(COUNTIF(E2:E23,"personal study"))/2</f>
        <v>0</v>
      </c>
      <c r="F26" s="43">
        <f>(COUNTIF(F2:F23,"personal study"))/2</f>
        <v>0</v>
      </c>
      <c r="G26" s="44" t="s">
        <v>26</v>
      </c>
      <c r="H26" s="45">
        <f t="shared" si="0"/>
        <v>8</v>
      </c>
    </row>
    <row r="27" spans="1:8" ht="19.899999999999999" customHeight="1">
      <c r="A27" s="35" t="s">
        <v>27</v>
      </c>
      <c r="B27" s="36">
        <f>(COUNTIF(B$2:B$23,"tutorial"))/2</f>
        <v>0</v>
      </c>
      <c r="C27" s="37">
        <f>(COUNTIF(C$2:C$23,"tutorial"))/2</f>
        <v>1.5</v>
      </c>
      <c r="D27" s="37">
        <f>(COUNTIF(D$2:D$23,"tutorial"))/2</f>
        <v>0</v>
      </c>
      <c r="E27" s="37">
        <f>(COUNTIF(E$2:E$23,"tutorial"))/2</f>
        <v>0</v>
      </c>
      <c r="F27" s="38">
        <f>(COUNTIF(F$2:F$23,"tutorial"))/2</f>
        <v>1.5</v>
      </c>
      <c r="G27" s="39" t="s">
        <v>24</v>
      </c>
      <c r="H27" s="40">
        <f t="shared" si="0"/>
        <v>3</v>
      </c>
    </row>
    <row r="28" spans="1:8" ht="19.899999999999999" customHeight="1">
      <c r="A28" s="35" t="s">
        <v>21</v>
      </c>
      <c r="B28" s="41">
        <f>(COUNTIF(B2:B23,"debrief"))/2</f>
        <v>1</v>
      </c>
      <c r="C28" s="42">
        <f>(COUNTIF(C2:C23,"debrief"))/2</f>
        <v>1</v>
      </c>
      <c r="D28" s="42">
        <f>(COUNTIF(D2:D23,"debrief"))/2</f>
        <v>0</v>
      </c>
      <c r="E28" s="42">
        <f>(COUNTIF(E2:E23,"debrief"))/2</f>
        <v>0</v>
      </c>
      <c r="F28" s="43">
        <f>(COUNTIF(F2:F23,"debrief"))/2</f>
        <v>1</v>
      </c>
      <c r="G28" s="44" t="s">
        <v>21</v>
      </c>
      <c r="H28" s="45">
        <f t="shared" si="0"/>
        <v>3</v>
      </c>
    </row>
    <row r="29" spans="1:8" ht="19.899999999999999" customHeight="1">
      <c r="A29" s="35" t="s">
        <v>22</v>
      </c>
      <c r="B29" s="36">
        <f>(COUNTIF(B3:B24,"admin"))/2</f>
        <v>1.5</v>
      </c>
      <c r="C29" s="37">
        <f>(COUNTIF(C3:C24,"admin"))/2</f>
        <v>1.5</v>
      </c>
      <c r="D29" s="37">
        <f>(COUNTIF(D3:D24,"admin"))/2</f>
        <v>0</v>
      </c>
      <c r="E29" s="37">
        <f>(COUNTIF(E3:E24,"admin"))/2</f>
        <v>0</v>
      </c>
      <c r="F29" s="38">
        <f>(COUNTIF(F3:F24,"admin"))/2</f>
        <v>1.5</v>
      </c>
      <c r="G29" s="39" t="s">
        <v>22</v>
      </c>
      <c r="H29" s="40">
        <f t="shared" si="0"/>
        <v>4.5</v>
      </c>
    </row>
    <row r="30" spans="1:8" ht="19.899999999999999" customHeight="1">
      <c r="A30" s="35" t="s">
        <v>23</v>
      </c>
      <c r="B30" s="41">
        <f>(COUNTIF(B2:B23,"admin"))/2</f>
        <v>1.5</v>
      </c>
      <c r="C30" s="42">
        <f>(COUNTIF(C2:C23,"admin"))/2</f>
        <v>1.5</v>
      </c>
      <c r="D30" s="42">
        <f>(COUNTIF(D2:D23,"admin"))/2</f>
        <v>0</v>
      </c>
      <c r="E30" s="42">
        <f>(COUNTIF(E2:E23,"admin"))/2</f>
        <v>0</v>
      </c>
      <c r="F30" s="43">
        <f>(COUNTIF(F2:F23,"admin"))/2</f>
        <v>1.5</v>
      </c>
      <c r="G30" s="44" t="s">
        <v>28</v>
      </c>
      <c r="H30" s="45">
        <f t="shared" si="0"/>
        <v>4.5</v>
      </c>
    </row>
    <row r="31" spans="1:8" ht="31.9" customHeight="1">
      <c r="A31" s="35" t="s">
        <v>29</v>
      </c>
      <c r="B31" s="36">
        <f>(COUNTIF(B3:B24,"GPST teaching"))/2</f>
        <v>0</v>
      </c>
      <c r="C31" s="37">
        <f>(COUNTIF(C3:C24,"GPST teaching"))/2</f>
        <v>0</v>
      </c>
      <c r="D31" s="37">
        <f>(COUNTIF(D3:D24,"GPST teaching"))/2</f>
        <v>0</v>
      </c>
      <c r="E31" s="37">
        <f>(COUNTIF(E3:E24,"GPST teaching"))/2</f>
        <v>0</v>
      </c>
      <c r="F31" s="38">
        <f>(COUNTIF(F3:F24,"GPST teaching"))/2</f>
        <v>0</v>
      </c>
      <c r="G31" s="39" t="s">
        <v>30</v>
      </c>
      <c r="H31" s="40">
        <f t="shared" si="0"/>
        <v>0</v>
      </c>
    </row>
    <row r="32" spans="1:8" ht="20.85" customHeight="1">
      <c r="A32" s="35"/>
      <c r="B32" s="22"/>
      <c r="C32" s="23"/>
      <c r="D32" s="23"/>
      <c r="E32" s="23"/>
      <c r="F32" s="46"/>
      <c r="G32" s="47" t="s">
        <v>31</v>
      </c>
      <c r="H32" s="48">
        <f>H24+H30</f>
        <v>18</v>
      </c>
    </row>
    <row r="33" spans="1:8" ht="20.85" customHeight="1">
      <c r="A33" s="35"/>
      <c r="B33" s="19"/>
      <c r="C33" s="20"/>
      <c r="D33" s="20"/>
      <c r="E33" s="20"/>
      <c r="F33" s="49"/>
      <c r="G33" s="50" t="s">
        <v>32</v>
      </c>
      <c r="H33" s="51">
        <f>SUM(H24:H31)</f>
        <v>40</v>
      </c>
    </row>
    <row r="34" spans="1:8" ht="20.100000000000001" customHeight="1">
      <c r="A34" s="52"/>
      <c r="B34" s="53"/>
      <c r="C34" s="54"/>
      <c r="D34" s="54"/>
      <c r="E34" s="54"/>
      <c r="F34" s="54"/>
      <c r="G34" s="54"/>
      <c r="H34" s="55"/>
    </row>
  </sheetData>
  <pageMargins left="0.25" right="0.25" top="0.25" bottom="0.25" header="0.25" footer="0.25"/>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4"/>
  <sheetViews>
    <sheetView showGridLines="0" tabSelected="1" workbookViewId="0">
      <selection activeCell="H3" sqref="H3:H10"/>
    </sheetView>
  </sheetViews>
  <sheetFormatPr defaultColWidth="10.85546875" defaultRowHeight="20.25" customHeight="1"/>
  <cols>
    <col min="1" max="1" width="10.85546875" style="56" customWidth="1"/>
    <col min="2" max="8" width="15.7109375" style="56" customWidth="1"/>
    <col min="9" max="256" width="10.85546875" style="56" customWidth="1"/>
  </cols>
  <sheetData>
    <row r="1" spans="1:8" ht="20.25" customHeight="1">
      <c r="A1" s="11" t="s">
        <v>12</v>
      </c>
      <c r="B1" s="12" t="s">
        <v>13</v>
      </c>
      <c r="C1" s="12" t="s">
        <v>14</v>
      </c>
      <c r="D1" s="12" t="s">
        <v>15</v>
      </c>
      <c r="E1" s="12" t="s">
        <v>16</v>
      </c>
      <c r="F1" s="12" t="s">
        <v>17</v>
      </c>
      <c r="G1" s="12"/>
      <c r="H1" s="13"/>
    </row>
    <row r="2" spans="1:8" ht="20.25" customHeight="1">
      <c r="A2" s="14">
        <f>'GPST Norfolk Exemplar - Start T'!A1:A2</f>
        <v>40475.333333333336</v>
      </c>
      <c r="B2" s="15"/>
      <c r="C2" s="16"/>
      <c r="D2" s="16"/>
      <c r="E2" s="16"/>
      <c r="F2" s="16"/>
      <c r="G2" s="16"/>
      <c r="H2" s="17"/>
    </row>
    <row r="3" spans="1:8" ht="19.899999999999999" customHeight="1">
      <c r="A3" s="18">
        <f>A2+ignore!$A$2</f>
        <v>40475.354166666672</v>
      </c>
      <c r="B3" s="19" t="s">
        <v>18</v>
      </c>
      <c r="C3" s="20" t="s">
        <v>18</v>
      </c>
      <c r="D3" s="20"/>
      <c r="E3" s="20"/>
      <c r="F3" s="20" t="s">
        <v>18</v>
      </c>
      <c r="G3" s="20"/>
      <c r="H3" s="8" t="s">
        <v>38</v>
      </c>
    </row>
    <row r="4" spans="1:8" ht="19.899999999999999" customHeight="1">
      <c r="A4" s="18">
        <f>A3+ignore!$A$2</f>
        <v>40475.375000000007</v>
      </c>
      <c r="B4" s="22" t="s">
        <v>18</v>
      </c>
      <c r="C4" s="23" t="s">
        <v>18</v>
      </c>
      <c r="D4" s="23" t="s">
        <v>29</v>
      </c>
      <c r="E4" s="23"/>
      <c r="F4" s="23" t="s">
        <v>18</v>
      </c>
      <c r="G4" s="23"/>
      <c r="H4" s="8" t="s">
        <v>39</v>
      </c>
    </row>
    <row r="5" spans="1:8" ht="19.899999999999999" customHeight="1">
      <c r="A5" s="18">
        <f>A4+ignore!$A$2</f>
        <v>40475.395833333343</v>
      </c>
      <c r="B5" s="19" t="s">
        <v>18</v>
      </c>
      <c r="C5" s="20" t="s">
        <v>18</v>
      </c>
      <c r="D5" s="20" t="s">
        <v>29</v>
      </c>
      <c r="E5" s="20"/>
      <c r="F5" s="20" t="s">
        <v>18</v>
      </c>
      <c r="G5" s="20"/>
      <c r="H5" s="8" t="s">
        <v>19</v>
      </c>
    </row>
    <row r="6" spans="1:8" ht="19.899999999999999" customHeight="1">
      <c r="A6" s="18">
        <f>A5+ignore!$A$2</f>
        <v>40475.416666666679</v>
      </c>
      <c r="B6" s="22" t="s">
        <v>18</v>
      </c>
      <c r="C6" s="23" t="s">
        <v>18</v>
      </c>
      <c r="D6" s="23" t="s">
        <v>29</v>
      </c>
      <c r="E6" s="23"/>
      <c r="F6" s="23" t="s">
        <v>18</v>
      </c>
      <c r="G6" s="23"/>
      <c r="H6" s="8" t="s">
        <v>40</v>
      </c>
    </row>
    <row r="7" spans="1:8" ht="19.899999999999999" customHeight="1">
      <c r="A7" s="18">
        <f>A6+ignore!$A$2</f>
        <v>40475.437500000015</v>
      </c>
      <c r="B7" s="19" t="s">
        <v>18</v>
      </c>
      <c r="C7" s="20" t="s">
        <v>18</v>
      </c>
      <c r="D7" s="20" t="s">
        <v>29</v>
      </c>
      <c r="E7" s="20"/>
      <c r="F7" s="20" t="s">
        <v>18</v>
      </c>
      <c r="G7" s="20"/>
      <c r="H7" s="8" t="s">
        <v>41</v>
      </c>
    </row>
    <row r="8" spans="1:8" ht="19.899999999999999" customHeight="1">
      <c r="A8" s="18">
        <f>A7+ignore!$A$2</f>
        <v>40475.45833333335</v>
      </c>
      <c r="B8" s="22" t="s">
        <v>20</v>
      </c>
      <c r="C8" s="23" t="s">
        <v>20</v>
      </c>
      <c r="D8" s="23" t="s">
        <v>29</v>
      </c>
      <c r="E8" s="23"/>
      <c r="F8" s="23" t="s">
        <v>20</v>
      </c>
      <c r="G8" s="23"/>
      <c r="H8" s="8" t="s">
        <v>42</v>
      </c>
    </row>
    <row r="9" spans="1:8" ht="19.899999999999999" customHeight="1">
      <c r="A9" s="18">
        <f>A8+ignore!$A$2</f>
        <v>40475.479166666686</v>
      </c>
      <c r="B9" s="19" t="s">
        <v>21</v>
      </c>
      <c r="C9" s="20" t="s">
        <v>21</v>
      </c>
      <c r="D9" s="20" t="s">
        <v>29</v>
      </c>
      <c r="E9" s="20"/>
      <c r="F9" s="20" t="s">
        <v>21</v>
      </c>
      <c r="G9" s="20"/>
      <c r="H9" s="8" t="s">
        <v>43</v>
      </c>
    </row>
    <row r="10" spans="1:8" ht="19.899999999999999" customHeight="1">
      <c r="A10" s="18">
        <f>A9+ignore!$A$2</f>
        <v>40475.500000000022</v>
      </c>
      <c r="B10" s="22" t="s">
        <v>22</v>
      </c>
      <c r="C10" s="23" t="s">
        <v>22</v>
      </c>
      <c r="D10" s="23" t="s">
        <v>29</v>
      </c>
      <c r="E10" s="23"/>
      <c r="F10" s="23" t="s">
        <v>22</v>
      </c>
      <c r="G10" s="23"/>
      <c r="H10" s="8" t="s">
        <v>24</v>
      </c>
    </row>
    <row r="11" spans="1:8" ht="19.899999999999999" customHeight="1">
      <c r="A11" s="18">
        <f>A10+ignore!$A$2</f>
        <v>40475.520833333358</v>
      </c>
      <c r="B11" s="19" t="s">
        <v>22</v>
      </c>
      <c r="C11" s="20" t="s">
        <v>23</v>
      </c>
      <c r="D11" s="20" t="s">
        <v>29</v>
      </c>
      <c r="E11" s="20"/>
      <c r="F11" s="20" t="s">
        <v>23</v>
      </c>
      <c r="G11" s="20"/>
      <c r="H11" s="21"/>
    </row>
    <row r="12" spans="1:8" ht="19.899999999999999" customHeight="1">
      <c r="A12" s="18">
        <f>A11+ignore!$A$2</f>
        <v>40475.541666666693</v>
      </c>
      <c r="B12" s="22" t="s">
        <v>23</v>
      </c>
      <c r="C12" s="23" t="s">
        <v>20</v>
      </c>
      <c r="D12" s="23" t="s">
        <v>20</v>
      </c>
      <c r="E12" s="23"/>
      <c r="F12" s="23" t="s">
        <v>20</v>
      </c>
      <c r="G12" s="23"/>
      <c r="H12" s="24"/>
    </row>
    <row r="13" spans="1:8" ht="19.899999999999999" customHeight="1">
      <c r="A13" s="18">
        <f>A12+ignore!$A$2</f>
        <v>40475.562500000029</v>
      </c>
      <c r="B13" s="19" t="s">
        <v>20</v>
      </c>
      <c r="C13" s="20" t="s">
        <v>24</v>
      </c>
      <c r="D13" s="20" t="s">
        <v>29</v>
      </c>
      <c r="E13" s="20"/>
      <c r="F13" s="20" t="s">
        <v>24</v>
      </c>
      <c r="G13" s="20"/>
      <c r="H13" s="21"/>
    </row>
    <row r="14" spans="1:8" ht="19.899999999999999" customHeight="1">
      <c r="A14" s="18">
        <f>A13+ignore!$A$2</f>
        <v>40475.583333333365</v>
      </c>
      <c r="B14" s="22" t="s">
        <v>23</v>
      </c>
      <c r="C14" s="23" t="s">
        <v>24</v>
      </c>
      <c r="D14" s="23" t="s">
        <v>29</v>
      </c>
      <c r="E14" s="23"/>
      <c r="F14" s="23" t="s">
        <v>24</v>
      </c>
      <c r="G14" s="23"/>
      <c r="H14" s="24"/>
    </row>
    <row r="15" spans="1:8" ht="19.899999999999999" customHeight="1">
      <c r="A15" s="18">
        <f>A14+ignore!$A$2</f>
        <v>40475.604166666701</v>
      </c>
      <c r="B15" s="19" t="s">
        <v>23</v>
      </c>
      <c r="C15" s="20" t="s">
        <v>24</v>
      </c>
      <c r="D15" s="20" t="s">
        <v>29</v>
      </c>
      <c r="E15" s="20"/>
      <c r="F15" s="20" t="s">
        <v>24</v>
      </c>
      <c r="G15" s="20"/>
      <c r="H15" s="21"/>
    </row>
    <row r="16" spans="1:8" ht="19.899999999999999" customHeight="1">
      <c r="A16" s="18">
        <f>A15+ignore!$A$2</f>
        <v>40475.625000000036</v>
      </c>
      <c r="B16" s="22" t="s">
        <v>18</v>
      </c>
      <c r="C16" s="23" t="s">
        <v>18</v>
      </c>
      <c r="D16" s="23" t="s">
        <v>29</v>
      </c>
      <c r="E16" s="23"/>
      <c r="F16" s="23" t="s">
        <v>18</v>
      </c>
      <c r="G16" s="23"/>
      <c r="H16" s="24"/>
    </row>
    <row r="17" spans="1:8" ht="19.899999999999999" customHeight="1">
      <c r="A17" s="18">
        <f>A16+ignore!$A$2</f>
        <v>40475.645833333372</v>
      </c>
      <c r="B17" s="19" t="s">
        <v>18</v>
      </c>
      <c r="C17" s="20" t="s">
        <v>18</v>
      </c>
      <c r="D17" s="20" t="s">
        <v>29</v>
      </c>
      <c r="E17" s="20"/>
      <c r="F17" s="20" t="s">
        <v>18</v>
      </c>
      <c r="G17" s="20"/>
      <c r="H17" s="21"/>
    </row>
    <row r="18" spans="1:8" ht="19.899999999999999" customHeight="1">
      <c r="A18" s="18">
        <f>A17+ignore!$A$2</f>
        <v>40475.666666666708</v>
      </c>
      <c r="B18" s="22" t="s">
        <v>18</v>
      </c>
      <c r="C18" s="23" t="s">
        <v>18</v>
      </c>
      <c r="D18" s="23" t="s">
        <v>29</v>
      </c>
      <c r="E18" s="23"/>
      <c r="F18" s="23" t="s">
        <v>18</v>
      </c>
      <c r="G18" s="23"/>
      <c r="H18" s="24"/>
    </row>
    <row r="19" spans="1:8" ht="19.899999999999999" customHeight="1">
      <c r="A19" s="18">
        <f>A18+ignore!$A$2</f>
        <v>40475.687500000044</v>
      </c>
      <c r="B19" s="19" t="s">
        <v>18</v>
      </c>
      <c r="C19" s="20" t="s">
        <v>18</v>
      </c>
      <c r="D19" s="20" t="s">
        <v>29</v>
      </c>
      <c r="E19" s="20"/>
      <c r="F19" s="20" t="s">
        <v>18</v>
      </c>
      <c r="G19" s="20"/>
      <c r="H19" s="21"/>
    </row>
    <row r="20" spans="1:8" ht="19.899999999999999" customHeight="1">
      <c r="A20" s="18">
        <f>A19+ignore!$A$2</f>
        <v>40475.708333333379</v>
      </c>
      <c r="B20" s="22" t="s">
        <v>21</v>
      </c>
      <c r="C20" s="23" t="s">
        <v>21</v>
      </c>
      <c r="D20" s="23" t="s">
        <v>29</v>
      </c>
      <c r="E20" s="23"/>
      <c r="F20" s="23" t="s">
        <v>21</v>
      </c>
      <c r="G20" s="23"/>
      <c r="H20" s="24"/>
    </row>
    <row r="21" spans="1:8" ht="19.899999999999999" customHeight="1">
      <c r="A21" s="18">
        <f>A20+ignore!$A$2</f>
        <v>40475.729166666715</v>
      </c>
      <c r="B21" s="19" t="s">
        <v>22</v>
      </c>
      <c r="C21" s="20" t="s">
        <v>22</v>
      </c>
      <c r="D21" s="20"/>
      <c r="E21" s="20"/>
      <c r="F21" s="20" t="s">
        <v>22</v>
      </c>
      <c r="G21" s="20"/>
      <c r="H21" s="21"/>
    </row>
    <row r="22" spans="1:8" ht="19.899999999999999" customHeight="1">
      <c r="A22" s="18">
        <f>A21+ignore!$A$2</f>
        <v>40475.750000000051</v>
      </c>
      <c r="B22" s="22"/>
      <c r="C22" s="23" t="s">
        <v>22</v>
      </c>
      <c r="D22" s="23"/>
      <c r="E22" s="23"/>
      <c r="F22" s="23" t="s">
        <v>22</v>
      </c>
      <c r="G22" s="23"/>
      <c r="H22" s="24"/>
    </row>
    <row r="23" spans="1:8" ht="19.899999999999999" customHeight="1">
      <c r="A23" s="18">
        <f>A22+ignore!$A$2</f>
        <v>40475.770833333387</v>
      </c>
      <c r="B23" s="19"/>
      <c r="C23" s="20"/>
      <c r="D23" s="20"/>
      <c r="E23" s="20"/>
      <c r="F23" s="20"/>
      <c r="G23" s="20"/>
      <c r="H23" s="21"/>
    </row>
    <row r="24" spans="1:8" ht="19.899999999999999" customHeight="1">
      <c r="A24" s="35" t="s">
        <v>18</v>
      </c>
      <c r="B24" s="41">
        <f>(COUNTIF(B2:B23,"surgery"))/2</f>
        <v>4.5</v>
      </c>
      <c r="C24" s="42">
        <f>(COUNTIF(C2:C23,"surgery"))/2</f>
        <v>4.5</v>
      </c>
      <c r="D24" s="42">
        <f>(COUNTIF(D2:D23,"surgery"))/2</f>
        <v>0</v>
      </c>
      <c r="E24" s="42">
        <f>(COUNTIF(E2:E23,"surgery"))/2</f>
        <v>0</v>
      </c>
      <c r="F24" s="42">
        <f>(COUNTIF(F2:F23,"surgery"))/2</f>
        <v>4.5</v>
      </c>
      <c r="G24" s="23" t="s">
        <v>18</v>
      </c>
      <c r="H24" s="45">
        <f t="shared" ref="H24:H31" si="0">SUM(B24:F24)</f>
        <v>13.5</v>
      </c>
    </row>
    <row r="25" spans="1:8" ht="19.899999999999999" customHeight="1">
      <c r="A25" s="35" t="s">
        <v>20</v>
      </c>
      <c r="B25" s="36">
        <f>(COUNTIF(B2:B23,"break"))/2</f>
        <v>1</v>
      </c>
      <c r="C25" s="37">
        <f>(COUNTIF(C2:C23,"break"))/2</f>
        <v>1</v>
      </c>
      <c r="D25" s="37">
        <f>(COUNTIF(D2:D23,"break"))/2</f>
        <v>0.5</v>
      </c>
      <c r="E25" s="37">
        <f>(COUNTIF(E2:E23,"break"))/2</f>
        <v>0</v>
      </c>
      <c r="F25" s="37">
        <f>(COUNTIF(F2:F23,"break"))/2</f>
        <v>1</v>
      </c>
      <c r="G25" s="20" t="s">
        <v>25</v>
      </c>
      <c r="H25" s="40">
        <f t="shared" si="0"/>
        <v>3.5</v>
      </c>
    </row>
    <row r="26" spans="1:8" ht="31.9" customHeight="1">
      <c r="A26" s="35" t="s">
        <v>26</v>
      </c>
      <c r="B26" s="41">
        <f>(COUNTIF(B$2:B$23,"personal study"))/2</f>
        <v>0</v>
      </c>
      <c r="C26" s="42">
        <f>(COUNTIF(C2:C23,"personal study"))/2</f>
        <v>0</v>
      </c>
      <c r="D26" s="42">
        <f>(COUNTIF(D2:D23,"personal study"))/2</f>
        <v>0</v>
      </c>
      <c r="E26" s="42">
        <f>(COUNTIF(E2:E23,"personal study"))/2</f>
        <v>0</v>
      </c>
      <c r="F26" s="42">
        <f>(COUNTIF(F2:F23,"personal study"))/2</f>
        <v>0</v>
      </c>
      <c r="G26" s="23" t="s">
        <v>26</v>
      </c>
      <c r="H26" s="45">
        <f t="shared" si="0"/>
        <v>0</v>
      </c>
    </row>
    <row r="27" spans="1:8" ht="19.899999999999999" customHeight="1">
      <c r="A27" s="35" t="s">
        <v>27</v>
      </c>
      <c r="B27" s="36">
        <f>(COUNTIF(B$2:B$23,"tutorial"))/2</f>
        <v>0</v>
      </c>
      <c r="C27" s="37">
        <f>(COUNTIF(C$2:C$23,"tutorial"))/2</f>
        <v>1.5</v>
      </c>
      <c r="D27" s="37">
        <f>(COUNTIF(D$2:D$23,"tutorial"))/2</f>
        <v>0</v>
      </c>
      <c r="E27" s="37">
        <f>(COUNTIF(E$2:E$23,"tutorial"))/2</f>
        <v>0</v>
      </c>
      <c r="F27" s="37">
        <f>(COUNTIF(F$2:F$23,"tutorial"))/2</f>
        <v>1.5</v>
      </c>
      <c r="G27" s="20" t="s">
        <v>24</v>
      </c>
      <c r="H27" s="40">
        <f t="shared" si="0"/>
        <v>3</v>
      </c>
    </row>
    <row r="28" spans="1:8" ht="19.899999999999999" customHeight="1">
      <c r="A28" s="35" t="s">
        <v>21</v>
      </c>
      <c r="B28" s="41">
        <f>(COUNTIF(B2:B23,"debrief"))/2</f>
        <v>1</v>
      </c>
      <c r="C28" s="42">
        <f>(COUNTIF(C2:C23,"debrief"))/2</f>
        <v>1</v>
      </c>
      <c r="D28" s="42">
        <f>(COUNTIF(D2:D23,"debrief"))/2</f>
        <v>0</v>
      </c>
      <c r="E28" s="42">
        <f>(COUNTIF(E2:E23,"debrief"))/2</f>
        <v>0</v>
      </c>
      <c r="F28" s="42">
        <f>(COUNTIF(F2:F23,"debrief"))/2</f>
        <v>1</v>
      </c>
      <c r="G28" s="23" t="s">
        <v>21</v>
      </c>
      <c r="H28" s="45">
        <f t="shared" si="0"/>
        <v>3</v>
      </c>
    </row>
    <row r="29" spans="1:8" ht="19.899999999999999" customHeight="1">
      <c r="A29" s="35" t="s">
        <v>22</v>
      </c>
      <c r="B29" s="36">
        <f>(COUNTIF(B3:B24,"admin"))/2</f>
        <v>1.5</v>
      </c>
      <c r="C29" s="37">
        <f>(COUNTIF(C3:C24,"admin"))/2</f>
        <v>1.5</v>
      </c>
      <c r="D29" s="37">
        <f>(COUNTIF(D3:D24,"admin"))/2</f>
        <v>0</v>
      </c>
      <c r="E29" s="37">
        <f>(COUNTIF(E3:E24,"admin"))/2</f>
        <v>0</v>
      </c>
      <c r="F29" s="37">
        <f>(COUNTIF(F3:F24,"admin"))/2</f>
        <v>1.5</v>
      </c>
      <c r="G29" s="20" t="s">
        <v>22</v>
      </c>
      <c r="H29" s="40">
        <f t="shared" si="0"/>
        <v>4.5</v>
      </c>
    </row>
    <row r="30" spans="1:8" ht="19.899999999999999" customHeight="1">
      <c r="A30" s="35" t="s">
        <v>23</v>
      </c>
      <c r="B30" s="41">
        <f>(COUNTIF(B2:B23,"admin"))/2</f>
        <v>1.5</v>
      </c>
      <c r="C30" s="42">
        <f>(COUNTIF(C2:C23,"admin"))/2</f>
        <v>1.5</v>
      </c>
      <c r="D30" s="42">
        <f>(COUNTIF(D2:D23,"admin"))/2</f>
        <v>0</v>
      </c>
      <c r="E30" s="42">
        <f>(COUNTIF(E2:E23,"admin"))/2</f>
        <v>0</v>
      </c>
      <c r="F30" s="42">
        <f>(COUNTIF(F2:F23,"admin"))/2</f>
        <v>1.5</v>
      </c>
      <c r="G30" s="23" t="s">
        <v>28</v>
      </c>
      <c r="H30" s="45">
        <f t="shared" si="0"/>
        <v>4.5</v>
      </c>
    </row>
    <row r="31" spans="1:8" ht="31.9" customHeight="1">
      <c r="A31" s="35" t="s">
        <v>29</v>
      </c>
      <c r="B31" s="36">
        <f>(COUNTIF(B3:B24,"GPST teaching"))/2</f>
        <v>0</v>
      </c>
      <c r="C31" s="37">
        <f>(COUNTIF(C3:C24,"GPST teaching"))/2</f>
        <v>0</v>
      </c>
      <c r="D31" s="37">
        <f>(COUNTIF(D3:D24,"GPST teaching"))/2</f>
        <v>8</v>
      </c>
      <c r="E31" s="37">
        <f>(COUNTIF(E3:E24,"GPST teaching"))/2</f>
        <v>0</v>
      </c>
      <c r="F31" s="37">
        <f>(COUNTIF(F3:F24,"GPST teaching"))/2</f>
        <v>0</v>
      </c>
      <c r="G31" s="20" t="s">
        <v>30</v>
      </c>
      <c r="H31" s="40">
        <f t="shared" si="0"/>
        <v>8</v>
      </c>
    </row>
    <row r="32" spans="1:8" ht="19.899999999999999" customHeight="1">
      <c r="A32" s="35"/>
      <c r="B32" s="22"/>
      <c r="C32" s="23"/>
      <c r="D32" s="23"/>
      <c r="E32" s="23"/>
      <c r="F32" s="23"/>
      <c r="G32" s="23" t="s">
        <v>31</v>
      </c>
      <c r="H32" s="45">
        <f>H24+H30</f>
        <v>18</v>
      </c>
    </row>
    <row r="33" spans="1:8" ht="19.899999999999999" customHeight="1">
      <c r="A33" s="35"/>
      <c r="B33" s="19"/>
      <c r="C33" s="20"/>
      <c r="D33" s="20"/>
      <c r="E33" s="20"/>
      <c r="F33" s="20"/>
      <c r="G33" s="20" t="s">
        <v>32</v>
      </c>
      <c r="H33" s="40">
        <f>SUM(H24:H31)</f>
        <v>40</v>
      </c>
    </row>
    <row r="34" spans="1:8" ht="20.100000000000001" customHeight="1">
      <c r="A34" s="52"/>
      <c r="B34" s="53"/>
      <c r="C34" s="54"/>
      <c r="D34" s="54"/>
      <c r="E34" s="54"/>
      <c r="F34" s="54"/>
      <c r="G34" s="54"/>
      <c r="H34" s="55"/>
    </row>
  </sheetData>
  <pageMargins left="0.25" right="0.25" top="0.25" bottom="0.25" header="0.25" footer="0.25"/>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
  <sheetViews>
    <sheetView showGridLines="0" workbookViewId="0">
      <selection activeCell="A5" sqref="A5:A12"/>
    </sheetView>
  </sheetViews>
  <sheetFormatPr defaultColWidth="15.5703125" defaultRowHeight="19.899999999999999" customHeight="1"/>
  <cols>
    <col min="1" max="256" width="15.5703125" style="8" customWidth="1"/>
  </cols>
  <sheetData>
    <row r="1" spans="1:1" ht="25.15" customHeight="1">
      <c r="A1" s="6" t="s">
        <v>9</v>
      </c>
    </row>
    <row r="2" spans="1:1" ht="25.15" customHeight="1">
      <c r="A2" s="9">
        <v>2.0833333333333329E-2</v>
      </c>
    </row>
    <row r="3" spans="1:1" ht="19.899999999999999" customHeight="1">
      <c r="A3" s="8" t="s">
        <v>37</v>
      </c>
    </row>
    <row r="5" spans="1:1" ht="19.899999999999999" customHeight="1">
      <c r="A5" s="8" t="s">
        <v>38</v>
      </c>
    </row>
    <row r="6" spans="1:1" ht="19.899999999999999" customHeight="1">
      <c r="A6" s="8" t="s">
        <v>39</v>
      </c>
    </row>
    <row r="7" spans="1:1" ht="19.899999999999999" customHeight="1">
      <c r="A7" s="8" t="s">
        <v>19</v>
      </c>
    </row>
    <row r="8" spans="1:1" ht="19.899999999999999" customHeight="1">
      <c r="A8" s="8" t="s">
        <v>40</v>
      </c>
    </row>
    <row r="9" spans="1:1" ht="19.899999999999999" customHeight="1">
      <c r="A9" s="8" t="s">
        <v>41</v>
      </c>
    </row>
    <row r="10" spans="1:1" ht="19.899999999999999" customHeight="1">
      <c r="A10" s="8" t="s">
        <v>42</v>
      </c>
    </row>
    <row r="11" spans="1:1" ht="19.899999999999999" customHeight="1">
      <c r="A11" s="8" t="s">
        <v>43</v>
      </c>
    </row>
    <row r="12" spans="1:1" ht="19.899999999999999" customHeight="1">
      <c r="A12" s="8" t="s">
        <v>24</v>
      </c>
    </row>
  </sheetData>
  <pageMargins left="0.25" right="0.25" top="0.25" bottom="0.25" header="0.25" footer="0.25"/>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Export Summary</vt:lpstr>
      <vt:lpstr>GPST Norfolk Exemplar - Start T</vt:lpstr>
      <vt:lpstr>GPST Norfolk Exemplar - Week 1</vt:lpstr>
      <vt:lpstr>GPST Norfolk Exemplar -Week2</vt:lpstr>
      <vt:lpstr>ignore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steven</cp:lastModifiedBy>
  <dcterms:modified xsi:type="dcterms:W3CDTF">2017-03-29T16:13:55Z</dcterms:modified>
</cp:coreProperties>
</file>